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y\Desktop\"/>
    </mc:Choice>
  </mc:AlternateContent>
  <xr:revisionPtr revIDLastSave="0" documentId="13_ncr:1_{9DA8AC60-16B2-4196-A340-B84B4421128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5" r:id="rId1"/>
  </sheets>
  <definedNames>
    <definedName name="_xlchart.v1.0" hidden="1">Sheet1!$B$22</definedName>
    <definedName name="_xlchart.v1.1" hidden="1">Sheet1!$C$21:$L$21</definedName>
    <definedName name="_xlchart.v1.2" hidden="1">Sheet1!$C$22:$L$22</definedName>
    <definedName name="_xlchart.v1.3" hidden="1">Sheet1!$B$21</definedName>
    <definedName name="_xlchart.v1.4" hidden="1">Sheet1!$C$20:$L$20</definedName>
    <definedName name="_xlchart.v1.5" hidden="1">Sheet1!$C$21:$L$21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2" i="5" l="1"/>
  <c r="C18" i="5"/>
  <c r="C9" i="5"/>
  <c r="C21" i="5"/>
  <c r="C23" i="5"/>
  <c r="D18" i="5"/>
  <c r="D9" i="5"/>
  <c r="D21" i="5"/>
  <c r="D23" i="5"/>
  <c r="E18" i="5"/>
  <c r="E9" i="5"/>
  <c r="E21" i="5"/>
  <c r="E23" i="5"/>
  <c r="F18" i="5"/>
  <c r="F9" i="5"/>
  <c r="F21" i="5"/>
  <c r="F23" i="5"/>
  <c r="G18" i="5"/>
  <c r="G9" i="5"/>
  <c r="G21" i="5"/>
  <c r="G23" i="5"/>
  <c r="H18" i="5"/>
  <c r="H9" i="5"/>
  <c r="H21" i="5"/>
  <c r="H23" i="5"/>
  <c r="I18" i="5"/>
  <c r="I9" i="5"/>
  <c r="I21" i="5"/>
  <c r="I23" i="5"/>
  <c r="J18" i="5"/>
  <c r="J9" i="5"/>
  <c r="J21" i="5"/>
  <c r="J23" i="5"/>
  <c r="K18" i="5"/>
  <c r="K9" i="5"/>
  <c r="K21" i="5"/>
  <c r="K23" i="5"/>
  <c r="L18" i="5"/>
  <c r="L9" i="5"/>
  <c r="L21" i="5"/>
  <c r="L23" i="5"/>
  <c r="M23" i="5"/>
  <c r="M21" i="5"/>
  <c r="M12" i="5"/>
  <c r="M13" i="5"/>
  <c r="M14" i="5"/>
  <c r="M15" i="5"/>
  <c r="M16" i="5"/>
  <c r="M17" i="5"/>
  <c r="M18" i="5"/>
  <c r="M3" i="5"/>
  <c r="M4" i="5"/>
  <c r="M5" i="5"/>
  <c r="M6" i="5"/>
  <c r="M7" i="5"/>
  <c r="M8" i="5"/>
  <c r="M9" i="5"/>
</calcChain>
</file>

<file path=xl/sharedStrings.xml><?xml version="1.0" encoding="utf-8"?>
<sst xmlns="http://schemas.openxmlformats.org/spreadsheetml/2006/main" count="53" uniqueCount="27">
  <si>
    <t>上半年库存</t>
    <phoneticPr fontId="1" type="noConversion"/>
  </si>
  <si>
    <t>1月</t>
    <phoneticPr fontId="1" type="noConversion"/>
  </si>
  <si>
    <t>2月</t>
  </si>
  <si>
    <t>产品1</t>
    <phoneticPr fontId="1" type="noConversion"/>
  </si>
  <si>
    <t>产品2</t>
  </si>
  <si>
    <t>产品3</t>
  </si>
  <si>
    <t>产品4</t>
  </si>
  <si>
    <t>产品5</t>
  </si>
  <si>
    <t>产品6</t>
  </si>
  <si>
    <t>产品7</t>
  </si>
  <si>
    <t>产品8</t>
  </si>
  <si>
    <t>产品9</t>
  </si>
  <si>
    <t>产品10</t>
  </si>
  <si>
    <t>合计</t>
    <phoneticPr fontId="1" type="noConversion"/>
  </si>
  <si>
    <t>小计</t>
    <phoneticPr fontId="1" type="noConversion"/>
  </si>
  <si>
    <t>4月</t>
  </si>
  <si>
    <t>4月</t>
    <phoneticPr fontId="1" type="noConversion"/>
  </si>
  <si>
    <t>6月</t>
  </si>
  <si>
    <t>差额</t>
    <phoneticPr fontId="1" type="noConversion"/>
  </si>
  <si>
    <t>系统库存</t>
    <phoneticPr fontId="1" type="noConversion"/>
  </si>
  <si>
    <t>实时库存</t>
    <phoneticPr fontId="1" type="noConversion"/>
  </si>
  <si>
    <t>单价</t>
    <phoneticPr fontId="1" type="noConversion"/>
  </si>
  <si>
    <t>金额</t>
    <phoneticPr fontId="1" type="noConversion"/>
  </si>
  <si>
    <t>3月</t>
    <phoneticPr fontId="1" type="noConversion"/>
  </si>
  <si>
    <t>5月</t>
    <phoneticPr fontId="1" type="noConversion"/>
  </si>
  <si>
    <t>2月</t>
    <phoneticPr fontId="1" type="noConversion"/>
  </si>
  <si>
    <t>6月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</si>
</sst>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0"/>
      <name val="字魂59号-创粗黑"/>
      <family val="3"/>
      <charset val="134"/>
    </font>
    <font>
      <b/>
      <sz val="22"/>
      <color theme="0"/>
      <name val="字魂59号-创粗黑"/>
      <family val="3"/>
      <charset val="134"/>
    </font>
    <font>
      <b/>
      <sz val="10"/>
      <color theme="0"/>
      <name val="字魂59号-创粗黑"/>
      <family val="3"/>
      <charset val="134"/>
    </font>
    <font>
      <sz val="9"/>
      <color theme="0"/>
      <name val="字魂59号-创粗黑"/>
      <family val="3"/>
      <charset val="134"/>
    </font>
    <font>
      <sz val="9"/>
      <color theme="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5B7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Sheet1!$B$21</c:f>
              <c:strCache>
                <c:ptCount val="1"/>
                <c:pt idx="0">
                  <c:v>差额</c:v>
                </c:pt>
              </c:strCache>
            </c:strRef>
          </c:tx>
          <c:spPr>
            <a:noFill/>
            <a:ln w="9525" cap="flat" cmpd="sng" algn="ctr">
              <a:solidFill>
                <a:schemeClr val="accent3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dLbls>
            <c:dLbl>
              <c:idx val="4"/>
              <c:layout>
                <c:manualLayout>
                  <c:x val="-5.0925337632079971E-17"/>
                  <c:y val="-7.39029843906616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B-453A-BCB7-82CFCD1D29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字魂59号-创粗黑" panose="00000500000000000000" pitchFamily="2" charset="-122"/>
                    <a:ea typeface="字魂59号-创粗黑" panose="00000500000000000000" pitchFamily="2" charset="-122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Sheet1!$C$20:$L$20</c:f>
              <c:strCache>
                <c:ptCount val="10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  <c:pt idx="6">
                  <c:v>产品7</c:v>
                </c:pt>
                <c:pt idx="7">
                  <c:v>产品8</c:v>
                </c:pt>
                <c:pt idx="8">
                  <c:v>产品9</c:v>
                </c:pt>
                <c:pt idx="9">
                  <c:v>产品10</c:v>
                </c:pt>
              </c:strCache>
            </c:strRef>
          </c:cat>
          <c:val>
            <c:numRef>
              <c:f>Sheet1!$C$21:$L$21</c:f>
              <c:numCache>
                <c:formatCode>General</c:formatCode>
                <c:ptCount val="10"/>
                <c:pt idx="0">
                  <c:v>-373</c:v>
                </c:pt>
                <c:pt idx="1">
                  <c:v>0</c:v>
                </c:pt>
                <c:pt idx="2">
                  <c:v>-180</c:v>
                </c:pt>
                <c:pt idx="3">
                  <c:v>0</c:v>
                </c:pt>
                <c:pt idx="4">
                  <c:v>-34</c:v>
                </c:pt>
                <c:pt idx="5">
                  <c:v>1</c:v>
                </c:pt>
                <c:pt idx="6">
                  <c:v>-290</c:v>
                </c:pt>
                <c:pt idx="7">
                  <c:v>-487</c:v>
                </c:pt>
                <c:pt idx="8">
                  <c:v>-167</c:v>
                </c:pt>
                <c:pt idx="9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CB-453A-BCB7-82CFCD1D29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15"/>
        <c:overlap val="-40"/>
        <c:axId val="609757816"/>
        <c:axId val="609754864"/>
      </c:barChart>
      <c:catAx>
        <c:axId val="609757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9754864"/>
        <c:crosses val="autoZero"/>
        <c:auto val="1"/>
        <c:lblAlgn val="ctr"/>
        <c:lblOffset val="100"/>
        <c:noMultiLvlLbl val="0"/>
      </c:catAx>
      <c:valAx>
        <c:axId val="6097548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609757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Sheet1!$B$23</c:f>
              <c:strCache>
                <c:ptCount val="1"/>
                <c:pt idx="0">
                  <c:v>金额</c:v>
                </c:pt>
              </c:strCache>
            </c:strRef>
          </c:tx>
          <c:spPr>
            <a:ln w="3175" cap="rnd">
              <a:solidFill>
                <a:schemeClr val="accent2">
                  <a:lumMod val="60000"/>
                  <a:lumOff val="40000"/>
                </a:schemeClr>
              </a:solidFill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Sheet1!$C$20:$L$20</c:f>
              <c:strCache>
                <c:ptCount val="10"/>
                <c:pt idx="0">
                  <c:v>产品1</c:v>
                </c:pt>
                <c:pt idx="1">
                  <c:v>产品2</c:v>
                </c:pt>
                <c:pt idx="2">
                  <c:v>产品3</c:v>
                </c:pt>
                <c:pt idx="3">
                  <c:v>产品4</c:v>
                </c:pt>
                <c:pt idx="4">
                  <c:v>产品5</c:v>
                </c:pt>
                <c:pt idx="5">
                  <c:v>产品6</c:v>
                </c:pt>
                <c:pt idx="6">
                  <c:v>产品7</c:v>
                </c:pt>
                <c:pt idx="7">
                  <c:v>产品8</c:v>
                </c:pt>
                <c:pt idx="8">
                  <c:v>产品9</c:v>
                </c:pt>
                <c:pt idx="9">
                  <c:v>产品10</c:v>
                </c:pt>
              </c:strCache>
            </c:strRef>
          </c:cat>
          <c:val>
            <c:numRef>
              <c:f>Sheet1!$C$23:$L$23</c:f>
              <c:numCache>
                <c:formatCode>General</c:formatCode>
                <c:ptCount val="10"/>
                <c:pt idx="0">
                  <c:v>-9325</c:v>
                </c:pt>
                <c:pt idx="1">
                  <c:v>0</c:v>
                </c:pt>
                <c:pt idx="2">
                  <c:v>-1800</c:v>
                </c:pt>
                <c:pt idx="3">
                  <c:v>0</c:v>
                </c:pt>
                <c:pt idx="4">
                  <c:v>-1700</c:v>
                </c:pt>
                <c:pt idx="5">
                  <c:v>17</c:v>
                </c:pt>
                <c:pt idx="6">
                  <c:v>-12760</c:v>
                </c:pt>
                <c:pt idx="7">
                  <c:v>-14610</c:v>
                </c:pt>
                <c:pt idx="8">
                  <c:v>-4342</c:v>
                </c:pt>
                <c:pt idx="9">
                  <c:v>2982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8F-45F5-B586-9021FD83B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187448"/>
        <c:axId val="862192368"/>
      </c:radarChart>
      <c:catAx>
        <c:axId val="862187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2192368"/>
        <c:crosses val="autoZero"/>
        <c:auto val="1"/>
        <c:lblAlgn val="ctr"/>
        <c:lblOffset val="100"/>
        <c:noMultiLvlLbl val="0"/>
      </c:catAx>
      <c:valAx>
        <c:axId val="86219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/>
                </a:solidFill>
                <a:latin typeface="字魂59号-创粗黑" panose="00000500000000000000" pitchFamily="2" charset="-122"/>
                <a:ea typeface="字魂59号-创粗黑" panose="00000500000000000000" pitchFamily="2" charset="-122"/>
                <a:cs typeface="+mn-cs"/>
              </a:defRPr>
            </a:pPr>
            <a:endParaRPr lang="zh-CN"/>
          </a:p>
        </c:txPr>
        <c:crossAx val="862187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50000"/>
      </a:schemeClr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800">
          <a:solidFill>
            <a:schemeClr val="bg1"/>
          </a:solidFill>
          <a:latin typeface="字魂59号-创粗黑" panose="00000500000000000000" pitchFamily="2" charset="-122"/>
          <a:ea typeface="字魂59号-创粗黑" panose="00000500000000000000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0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75000"/>
      </a:schemeClr>
    </cs:fontRef>
    <cs:spPr>
      <a:solidFill>
        <a:schemeClr val="dk1">
          <a:lumMod val="75000"/>
          <a:lumOff val="25000"/>
        </a:schemeClr>
      </a:solidFill>
      <a:ln>
        <a:solidFill>
          <a:schemeClr val="lt1">
            <a:lumMod val="75000"/>
          </a:schemeClr>
        </a:solidFill>
      </a:ln>
      <a:effectLst>
        <a:glow rad="63500">
          <a:schemeClr val="lt1">
            <a:lumMod val="75000"/>
            <a:alpha val="15000"/>
          </a:schemeClr>
        </a:glow>
      </a:effectLst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69804"/>
        </a:schemeClr>
      </a:solidFill>
      <a:ln w="9525" cap="flat" cmpd="sng" algn="ctr">
        <a:solidFill>
          <a:schemeClr val="phClr">
            <a:alpha val="69804"/>
          </a:schemeClr>
        </a:solidFill>
        <a:miter lim="800000"/>
      </a:ln>
      <a:effectLst>
        <a:glow rad="76200">
          <a:schemeClr val="phClr">
            <a:satMod val="175000"/>
            <a:alpha val="34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8575" cap="rnd">
        <a:solidFill>
          <a:schemeClr val="phClr"/>
        </a:solidFill>
      </a:ln>
      <a:effectLst>
        <a:glow rad="76200">
          <a:schemeClr val="phClr">
            <a:satMod val="175000"/>
            <a:alpha val="3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652462</xdr:colOff>
      <xdr:row>23</xdr:row>
      <xdr:rowOff>166687</xdr:rowOff>
    </xdr:from>
    <xdr:to>
      <xdr:col>7</xdr:col>
      <xdr:colOff>623887</xdr:colOff>
      <xdr:row>36</xdr:row>
      <xdr:rowOff>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C1A9305A-08F0-4536-8515-D2F6C294B1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647701</xdr:colOff>
      <xdr:row>24</xdr:row>
      <xdr:rowOff>9525</xdr:rowOff>
    </xdr:from>
    <xdr:to>
      <xdr:col>13</xdr:col>
      <xdr:colOff>1</xdr:colOff>
      <xdr:row>36</xdr:row>
      <xdr:rowOff>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B10146F-92E6-485C-AD30-897724CF77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离子会议室">
  <a:themeElements>
    <a:clrScheme name="蓝色​​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离子会议室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离子会议室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41"/>
  <sheetViews>
    <sheetView showGridLines="0" tabSelected="1" zoomScaleNormal="100" workbookViewId="0">
      <selection activeCell="W24" sqref="W24"/>
    </sheetView>
  </sheetViews>
  <sheetFormatPr defaultColWidth="8.25" defaultRowHeight="21" customHeight="1" x14ac:dyDescent="0.15"/>
  <cols>
    <col min="1" max="1" width="4.625" style="1" customWidth="1"/>
    <col min="2" max="13" width="8.625" style="1" customWidth="1"/>
    <col min="14" max="14" width="4.625" style="1" customWidth="1"/>
    <col min="15" max="27" width="8.625" style="1" customWidth="1"/>
    <col min="28" max="16384" width="8.25" style="1"/>
  </cols>
  <sheetData>
    <row r="1" spans="2:18" ht="23.25" customHeight="1" x14ac:dyDescent="0.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</row>
    <row r="2" spans="2:18" ht="11.25" customHeight="1" x14ac:dyDescent="0.15">
      <c r="B2" s="8" t="s">
        <v>19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14</v>
      </c>
    </row>
    <row r="3" spans="2:18" ht="11.25" customHeight="1" x14ac:dyDescent="0.15">
      <c r="B3" s="9" t="s">
        <v>1</v>
      </c>
      <c r="C3" s="9">
        <v>666</v>
      </c>
      <c r="D3" s="9">
        <v>777</v>
      </c>
      <c r="E3" s="9">
        <v>492</v>
      </c>
      <c r="F3" s="9">
        <v>513</v>
      </c>
      <c r="G3" s="9">
        <v>348</v>
      </c>
      <c r="H3" s="9">
        <v>330</v>
      </c>
      <c r="I3" s="9">
        <v>555</v>
      </c>
      <c r="J3" s="9">
        <v>347</v>
      </c>
      <c r="K3" s="9">
        <v>444</v>
      </c>
      <c r="L3" s="9">
        <v>105</v>
      </c>
      <c r="M3" s="9">
        <f>SUM(C3:L3)</f>
        <v>4577</v>
      </c>
    </row>
    <row r="4" spans="2:18" ht="11.25" customHeight="1" x14ac:dyDescent="0.15">
      <c r="B4" s="8" t="s">
        <v>25</v>
      </c>
      <c r="C4" s="8">
        <v>637</v>
      </c>
      <c r="D4" s="8">
        <v>744</v>
      </c>
      <c r="E4" s="8">
        <v>463</v>
      </c>
      <c r="F4" s="8">
        <v>480</v>
      </c>
      <c r="G4" s="8">
        <v>315</v>
      </c>
      <c r="H4" s="8">
        <v>285</v>
      </c>
      <c r="I4" s="8">
        <v>510</v>
      </c>
      <c r="J4" s="8">
        <v>318</v>
      </c>
      <c r="K4" s="8">
        <v>430</v>
      </c>
      <c r="L4" s="8">
        <v>206</v>
      </c>
      <c r="M4" s="8">
        <f>SUM(C4:L4)</f>
        <v>4388</v>
      </c>
    </row>
    <row r="5" spans="2:18" ht="11.25" customHeight="1" x14ac:dyDescent="0.15">
      <c r="B5" s="9" t="s">
        <v>23</v>
      </c>
      <c r="C5" s="9">
        <v>608</v>
      </c>
      <c r="D5" s="9">
        <v>279</v>
      </c>
      <c r="E5" s="9">
        <v>434</v>
      </c>
      <c r="F5" s="9">
        <v>447</v>
      </c>
      <c r="G5" s="9">
        <v>282</v>
      </c>
      <c r="H5" s="9">
        <v>240</v>
      </c>
      <c r="I5" s="9">
        <v>465</v>
      </c>
      <c r="J5" s="9">
        <v>289</v>
      </c>
      <c r="K5" s="9">
        <v>416</v>
      </c>
      <c r="L5" s="9">
        <v>192</v>
      </c>
      <c r="M5" s="9">
        <f>SUM(C5:L5)</f>
        <v>3652</v>
      </c>
    </row>
    <row r="6" spans="2:18" ht="11.25" customHeight="1" x14ac:dyDescent="0.15">
      <c r="B6" s="8" t="s">
        <v>16</v>
      </c>
      <c r="C6" s="8">
        <v>579</v>
      </c>
      <c r="D6" s="8">
        <v>276</v>
      </c>
      <c r="E6" s="8">
        <v>405</v>
      </c>
      <c r="F6" s="8">
        <v>381</v>
      </c>
      <c r="G6" s="8">
        <v>249</v>
      </c>
      <c r="H6" s="8">
        <v>195</v>
      </c>
      <c r="I6" s="8">
        <v>420</v>
      </c>
      <c r="J6" s="8">
        <v>260</v>
      </c>
      <c r="K6" s="8">
        <v>402</v>
      </c>
      <c r="L6" s="8">
        <v>178</v>
      </c>
      <c r="M6" s="8">
        <f>SUM(C6:L6)</f>
        <v>3345</v>
      </c>
    </row>
    <row r="7" spans="2:18" ht="11.25" customHeight="1" x14ac:dyDescent="0.15">
      <c r="B7" s="9" t="s">
        <v>24</v>
      </c>
      <c r="C7" s="9">
        <v>550</v>
      </c>
      <c r="D7" s="9">
        <v>307</v>
      </c>
      <c r="E7" s="9">
        <v>376</v>
      </c>
      <c r="F7" s="9">
        <v>658</v>
      </c>
      <c r="G7" s="9">
        <v>216</v>
      </c>
      <c r="H7" s="9">
        <v>150</v>
      </c>
      <c r="I7" s="9">
        <v>375</v>
      </c>
      <c r="J7" s="9">
        <v>711</v>
      </c>
      <c r="K7" s="9">
        <v>388</v>
      </c>
      <c r="L7" s="9">
        <v>164</v>
      </c>
      <c r="M7" s="9">
        <f>SUM(C7:L7)</f>
        <v>3895</v>
      </c>
    </row>
    <row r="8" spans="2:18" ht="11.25" customHeight="1" x14ac:dyDescent="0.15">
      <c r="B8" s="8" t="s">
        <v>26</v>
      </c>
      <c r="C8" s="8">
        <v>521</v>
      </c>
      <c r="D8" s="8">
        <v>414</v>
      </c>
      <c r="E8" s="8">
        <v>678</v>
      </c>
      <c r="F8" s="8">
        <v>346</v>
      </c>
      <c r="G8" s="8">
        <v>297</v>
      </c>
      <c r="H8" s="8">
        <v>645</v>
      </c>
      <c r="I8" s="8">
        <v>612</v>
      </c>
      <c r="J8" s="8">
        <v>546</v>
      </c>
      <c r="K8" s="8">
        <v>374</v>
      </c>
      <c r="L8" s="8">
        <v>579</v>
      </c>
      <c r="M8" s="8">
        <f>SUM(C8:L8)</f>
        <v>5012</v>
      </c>
    </row>
    <row r="9" spans="2:18" ht="11.25" customHeight="1" x14ac:dyDescent="0.15">
      <c r="B9" s="9" t="s">
        <v>13</v>
      </c>
      <c r="C9" s="9">
        <f>SUM(C3:C8)</f>
        <v>3561</v>
      </c>
      <c r="D9" s="9">
        <f>SUM(D3:D8)</f>
        <v>2797</v>
      </c>
      <c r="E9" s="9">
        <f>SUM(E3:E8)</f>
        <v>2848</v>
      </c>
      <c r="F9" s="9">
        <f>SUM(F3:F8)</f>
        <v>2825</v>
      </c>
      <c r="G9" s="9">
        <f>SUM(G3:G8)</f>
        <v>1707</v>
      </c>
      <c r="H9" s="9">
        <f>SUM(H3:H8)</f>
        <v>1845</v>
      </c>
      <c r="I9" s="9">
        <f>SUM(I3:I8)</f>
        <v>2937</v>
      </c>
      <c r="J9" s="9">
        <f>SUM(J3:J8)</f>
        <v>2471</v>
      </c>
      <c r="K9" s="9">
        <f>SUM(K3:K8)</f>
        <v>2454</v>
      </c>
      <c r="L9" s="9">
        <f>SUM(L3:L8)</f>
        <v>1424</v>
      </c>
      <c r="M9" s="9">
        <f>SUM(C9:L9)</f>
        <v>24869</v>
      </c>
    </row>
    <row r="10" spans="2:18" ht="11.25" customHeight="1" x14ac:dyDescent="0.15"/>
    <row r="11" spans="2:18" ht="11.25" customHeight="1" x14ac:dyDescent="0.15">
      <c r="B11" s="4" t="s">
        <v>20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4" t="s">
        <v>10</v>
      </c>
      <c r="K11" s="4" t="s">
        <v>11</v>
      </c>
      <c r="L11" s="4" t="s">
        <v>12</v>
      </c>
      <c r="M11" s="4" t="s">
        <v>14</v>
      </c>
    </row>
    <row r="12" spans="2:18" ht="11.25" customHeight="1" x14ac:dyDescent="0.15">
      <c r="B12" s="5" t="s">
        <v>1</v>
      </c>
      <c r="C12" s="5">
        <v>666</v>
      </c>
      <c r="D12" s="5">
        <v>777</v>
      </c>
      <c r="E12" s="5">
        <v>492</v>
      </c>
      <c r="F12" s="5">
        <v>513</v>
      </c>
      <c r="G12" s="6">
        <v>259</v>
      </c>
      <c r="H12" s="5">
        <v>330</v>
      </c>
      <c r="I12" s="6">
        <v>265</v>
      </c>
      <c r="J12" s="5">
        <v>347</v>
      </c>
      <c r="K12" s="6">
        <v>277</v>
      </c>
      <c r="L12" s="6">
        <v>247</v>
      </c>
      <c r="M12" s="5">
        <f>SUM(C12:L12)</f>
        <v>4173</v>
      </c>
    </row>
    <row r="13" spans="2:18" ht="11.25" customHeight="1" x14ac:dyDescent="0.15">
      <c r="B13" s="4" t="s">
        <v>2</v>
      </c>
      <c r="C13" s="4">
        <v>637</v>
      </c>
      <c r="D13" s="4">
        <v>744</v>
      </c>
      <c r="E13" s="7">
        <v>283</v>
      </c>
      <c r="F13" s="4">
        <v>480</v>
      </c>
      <c r="G13" s="4">
        <v>315</v>
      </c>
      <c r="H13" s="4">
        <v>285</v>
      </c>
      <c r="I13" s="4">
        <v>510</v>
      </c>
      <c r="J13" s="7">
        <v>253</v>
      </c>
      <c r="K13" s="4">
        <v>430</v>
      </c>
      <c r="L13" s="4">
        <v>206</v>
      </c>
      <c r="M13" s="4">
        <f>SUM(C13:L13)</f>
        <v>4143</v>
      </c>
    </row>
    <row r="14" spans="2:18" ht="11.25" customHeight="1" x14ac:dyDescent="0.15">
      <c r="B14" s="5" t="s">
        <v>23</v>
      </c>
      <c r="C14" s="5">
        <v>235</v>
      </c>
      <c r="D14" s="5">
        <v>279</v>
      </c>
      <c r="E14" s="5">
        <v>434</v>
      </c>
      <c r="F14" s="5">
        <v>447</v>
      </c>
      <c r="G14" s="6">
        <v>282</v>
      </c>
      <c r="H14" s="5">
        <v>241</v>
      </c>
      <c r="I14" s="6">
        <v>465</v>
      </c>
      <c r="J14" s="5">
        <v>289</v>
      </c>
      <c r="K14" s="6">
        <v>416</v>
      </c>
      <c r="L14" s="6">
        <v>192</v>
      </c>
      <c r="M14" s="5">
        <f>SUM(C14:L14)</f>
        <v>3280</v>
      </c>
    </row>
    <row r="15" spans="2:18" ht="11.25" customHeight="1" x14ac:dyDescent="0.15">
      <c r="B15" s="4" t="s">
        <v>15</v>
      </c>
      <c r="C15" s="4">
        <v>579</v>
      </c>
      <c r="D15" s="4">
        <v>276</v>
      </c>
      <c r="E15" s="7">
        <v>405</v>
      </c>
      <c r="F15" s="4">
        <v>381</v>
      </c>
      <c r="G15" s="4">
        <v>249</v>
      </c>
      <c r="H15" s="4">
        <v>195</v>
      </c>
      <c r="I15" s="4">
        <v>420</v>
      </c>
      <c r="J15" s="7">
        <v>260</v>
      </c>
      <c r="K15" s="4">
        <v>402</v>
      </c>
      <c r="L15" s="4">
        <v>178</v>
      </c>
      <c r="M15" s="4">
        <f>SUM(C15:L15)</f>
        <v>3345</v>
      </c>
    </row>
    <row r="16" spans="2:18" ht="11.25" customHeight="1" x14ac:dyDescent="0.15">
      <c r="B16" s="5" t="s">
        <v>24</v>
      </c>
      <c r="C16" s="5">
        <v>550</v>
      </c>
      <c r="D16" s="5">
        <v>307</v>
      </c>
      <c r="E16" s="5">
        <v>376</v>
      </c>
      <c r="F16" s="5">
        <v>658</v>
      </c>
      <c r="G16" s="6">
        <v>271</v>
      </c>
      <c r="H16" s="5">
        <v>150</v>
      </c>
      <c r="I16" s="6">
        <v>375</v>
      </c>
      <c r="J16" s="5">
        <v>289</v>
      </c>
      <c r="K16" s="6">
        <v>388</v>
      </c>
      <c r="L16" s="6">
        <v>164</v>
      </c>
      <c r="M16" s="5">
        <f>SUM(C16:L16)</f>
        <v>3528</v>
      </c>
    </row>
    <row r="17" spans="2:13" ht="11.25" customHeight="1" x14ac:dyDescent="0.15">
      <c r="B17" s="4" t="s">
        <v>17</v>
      </c>
      <c r="C17" s="4">
        <v>521</v>
      </c>
      <c r="D17" s="4">
        <v>414</v>
      </c>
      <c r="E17" s="7">
        <v>678</v>
      </c>
      <c r="F17" s="4">
        <v>346</v>
      </c>
      <c r="G17" s="4">
        <v>297</v>
      </c>
      <c r="H17" s="4">
        <v>645</v>
      </c>
      <c r="I17" s="4">
        <v>612</v>
      </c>
      <c r="J17" s="7">
        <v>546</v>
      </c>
      <c r="K17" s="4">
        <v>374</v>
      </c>
      <c r="L17" s="4">
        <v>579</v>
      </c>
      <c r="M17" s="4">
        <f>SUM(C17:L17)</f>
        <v>5012</v>
      </c>
    </row>
    <row r="18" spans="2:13" ht="11.25" customHeight="1" x14ac:dyDescent="0.15">
      <c r="B18" s="5" t="s">
        <v>13</v>
      </c>
      <c r="C18" s="5">
        <f>SUM(C12:C17)</f>
        <v>3188</v>
      </c>
      <c r="D18" s="5">
        <f>SUM(D12:D17)</f>
        <v>2797</v>
      </c>
      <c r="E18" s="5">
        <f>SUM(E12:E17)</f>
        <v>2668</v>
      </c>
      <c r="F18" s="5">
        <f>SUM(F12:F17)</f>
        <v>2825</v>
      </c>
      <c r="G18" s="6">
        <f>SUM(G12:G17)</f>
        <v>1673</v>
      </c>
      <c r="H18" s="5">
        <f>SUM(H12:H17)</f>
        <v>1846</v>
      </c>
      <c r="I18" s="6">
        <f>SUM(I12:I17)</f>
        <v>2647</v>
      </c>
      <c r="J18" s="5">
        <f>SUM(J12:J17)</f>
        <v>1984</v>
      </c>
      <c r="K18" s="6">
        <f>SUM(K12:K17)</f>
        <v>2287</v>
      </c>
      <c r="L18" s="6">
        <f>SUM(L12:L17)</f>
        <v>1566</v>
      </c>
      <c r="M18" s="5">
        <f>SUM(C18:L18)</f>
        <v>23481</v>
      </c>
    </row>
    <row r="19" spans="2:13" ht="11.25" customHeight="1" x14ac:dyDescent="0.15"/>
    <row r="20" spans="2:13" ht="11.25" customHeight="1" x14ac:dyDescent="0.15">
      <c r="B20" s="11"/>
      <c r="C20" s="11" t="s">
        <v>3</v>
      </c>
      <c r="D20" s="11" t="s">
        <v>4</v>
      </c>
      <c r="E20" s="11" t="s">
        <v>5</v>
      </c>
      <c r="F20" s="11" t="s">
        <v>6</v>
      </c>
      <c r="G20" s="11" t="s">
        <v>7</v>
      </c>
      <c r="H20" s="11" t="s">
        <v>8</v>
      </c>
      <c r="I20" s="11" t="s">
        <v>9</v>
      </c>
      <c r="J20" s="11" t="s">
        <v>10</v>
      </c>
      <c r="K20" s="11" t="s">
        <v>11</v>
      </c>
      <c r="L20" s="11" t="s">
        <v>12</v>
      </c>
      <c r="M20" s="11" t="s">
        <v>13</v>
      </c>
    </row>
    <row r="21" spans="2:13" ht="11.25" customHeight="1" x14ac:dyDescent="0.15">
      <c r="B21" s="10" t="s">
        <v>18</v>
      </c>
      <c r="C21" s="10">
        <f>C18-C9</f>
        <v>-373</v>
      </c>
      <c r="D21" s="10">
        <f t="shared" ref="D21:L21" si="0">D18-D9</f>
        <v>0</v>
      </c>
      <c r="E21" s="10">
        <f t="shared" si="0"/>
        <v>-180</v>
      </c>
      <c r="F21" s="10">
        <f t="shared" si="0"/>
        <v>0</v>
      </c>
      <c r="G21" s="10">
        <f t="shared" si="0"/>
        <v>-34</v>
      </c>
      <c r="H21" s="10">
        <f t="shared" si="0"/>
        <v>1</v>
      </c>
      <c r="I21" s="10">
        <f t="shared" si="0"/>
        <v>-290</v>
      </c>
      <c r="J21" s="10">
        <f t="shared" si="0"/>
        <v>-487</v>
      </c>
      <c r="K21" s="10">
        <f t="shared" si="0"/>
        <v>-167</v>
      </c>
      <c r="L21" s="10">
        <f t="shared" si="0"/>
        <v>142</v>
      </c>
      <c r="M21" s="10">
        <f>SUM(C21:L21)</f>
        <v>-1388</v>
      </c>
    </row>
    <row r="22" spans="2:13" ht="11.25" customHeight="1" x14ac:dyDescent="0.15">
      <c r="B22" s="11" t="s">
        <v>21</v>
      </c>
      <c r="C22" s="11">
        <v>25</v>
      </c>
      <c r="D22" s="11">
        <v>15</v>
      </c>
      <c r="E22" s="11">
        <v>10</v>
      </c>
      <c r="F22" s="11">
        <v>3</v>
      </c>
      <c r="G22" s="11">
        <v>50</v>
      </c>
      <c r="H22" s="11">
        <v>17</v>
      </c>
      <c r="I22" s="11">
        <v>44</v>
      </c>
      <c r="J22" s="11">
        <v>30</v>
      </c>
      <c r="K22" s="11">
        <v>26</v>
      </c>
      <c r="L22" s="11">
        <v>21</v>
      </c>
      <c r="M22" s="11">
        <f>SUM(C22:L22)</f>
        <v>241</v>
      </c>
    </row>
    <row r="23" spans="2:13" ht="11.25" customHeight="1" x14ac:dyDescent="0.15">
      <c r="B23" s="10" t="s">
        <v>22</v>
      </c>
      <c r="C23" s="10">
        <f>C22*C21</f>
        <v>-9325</v>
      </c>
      <c r="D23" s="10">
        <f t="shared" ref="D23:L23" si="1">D22*D21</f>
        <v>0</v>
      </c>
      <c r="E23" s="10">
        <f t="shared" si="1"/>
        <v>-1800</v>
      </c>
      <c r="F23" s="10">
        <f t="shared" si="1"/>
        <v>0</v>
      </c>
      <c r="G23" s="10">
        <f t="shared" si="1"/>
        <v>-1700</v>
      </c>
      <c r="H23" s="10">
        <f t="shared" si="1"/>
        <v>17</v>
      </c>
      <c r="I23" s="10">
        <f t="shared" si="1"/>
        <v>-12760</v>
      </c>
      <c r="J23" s="10">
        <f t="shared" si="1"/>
        <v>-14610</v>
      </c>
      <c r="K23" s="10">
        <f t="shared" si="1"/>
        <v>-4342</v>
      </c>
      <c r="L23" s="10">
        <f t="shared" si="1"/>
        <v>2982</v>
      </c>
      <c r="M23" s="10">
        <f>SUM(C23:L23)</f>
        <v>-41538</v>
      </c>
    </row>
    <row r="24" spans="2:13" ht="11.25" customHeight="1" x14ac:dyDescent="0.15"/>
    <row r="25" spans="2:13" ht="13.5" customHeight="1" x14ac:dyDescent="0.15"/>
    <row r="26" spans="2:13" ht="13.5" customHeight="1" x14ac:dyDescent="0.15"/>
    <row r="27" spans="2:13" ht="13.5" customHeight="1" x14ac:dyDescent="0.15"/>
    <row r="28" spans="2:13" ht="13.5" customHeight="1" x14ac:dyDescent="0.15"/>
    <row r="29" spans="2:13" ht="13.5" customHeight="1" x14ac:dyDescent="0.15"/>
    <row r="30" spans="2:13" ht="13.5" customHeight="1" x14ac:dyDescent="0.15"/>
    <row r="31" spans="2:13" ht="13.5" customHeight="1" x14ac:dyDescent="0.15"/>
    <row r="32" spans="2:13" ht="13.5" customHeight="1" x14ac:dyDescent="0.15"/>
    <row r="33" ht="13.5" customHeight="1" x14ac:dyDescent="0.15"/>
    <row r="34" ht="13.5" customHeight="1" x14ac:dyDescent="0.15"/>
    <row r="35" ht="13.5" customHeight="1" x14ac:dyDescent="0.15"/>
    <row r="36" ht="13.5" customHeight="1" x14ac:dyDescent="0.15"/>
    <row r="37" ht="13.5" customHeight="1" x14ac:dyDescent="0.15"/>
    <row r="38" ht="13.5" customHeight="1" x14ac:dyDescent="0.15"/>
    <row r="39" ht="13.5" customHeight="1" x14ac:dyDescent="0.15"/>
    <row r="40" ht="13.5" customHeight="1" x14ac:dyDescent="0.15"/>
    <row r="41" ht="13.5" customHeight="1" x14ac:dyDescent="0.15"/>
    <row r="42" ht="13.5" customHeight="1" x14ac:dyDescent="0.15"/>
    <row r="43" ht="13.5" customHeight="1" x14ac:dyDescent="0.15"/>
    <row r="44" ht="13.5" customHeight="1" x14ac:dyDescent="0.15"/>
    <row r="45" ht="13.5" customHeight="1" x14ac:dyDescent="0.15"/>
    <row r="46" ht="13.5" customHeight="1" x14ac:dyDescent="0.15"/>
    <row r="47" ht="13.5" customHeight="1" x14ac:dyDescent="0.15"/>
    <row r="48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ht="13.5" customHeight="1" x14ac:dyDescent="0.15"/>
    <row r="102" ht="13.5" customHeight="1" x14ac:dyDescent="0.15"/>
    <row r="103" ht="13.5" customHeight="1" x14ac:dyDescent="0.15"/>
    <row r="104" ht="13.5" customHeight="1" x14ac:dyDescent="0.15"/>
    <row r="105" ht="13.5" customHeight="1" x14ac:dyDescent="0.15"/>
    <row r="106" ht="13.5" customHeight="1" x14ac:dyDescent="0.15"/>
    <row r="107" ht="13.5" customHeight="1" x14ac:dyDescent="0.15"/>
    <row r="108" ht="13.5" customHeight="1" x14ac:dyDescent="0.15"/>
    <row r="109" ht="13.5" customHeight="1" x14ac:dyDescent="0.15"/>
    <row r="110" ht="13.5" customHeight="1" x14ac:dyDescent="0.15"/>
    <row r="111" ht="13.5" customHeight="1" x14ac:dyDescent="0.15"/>
    <row r="11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ht="13.5" customHeight="1" x14ac:dyDescent="0.15"/>
    <row r="128" ht="13.5" customHeight="1" x14ac:dyDescent="0.15"/>
    <row r="129" ht="13.5" customHeight="1" x14ac:dyDescent="0.15"/>
    <row r="130" ht="13.5" customHeight="1" x14ac:dyDescent="0.15"/>
    <row r="131" ht="13.5" customHeight="1" x14ac:dyDescent="0.15"/>
    <row r="132" ht="13.5" customHeight="1" x14ac:dyDescent="0.15"/>
    <row r="133" ht="13.5" customHeight="1" x14ac:dyDescent="0.15"/>
    <row r="134" ht="13.5" customHeight="1" x14ac:dyDescent="0.15"/>
    <row r="135" ht="13.5" customHeight="1" x14ac:dyDescent="0.15"/>
    <row r="136" ht="13.5" customHeight="1" x14ac:dyDescent="0.15"/>
    <row r="137" ht="13.5" customHeight="1" x14ac:dyDescent="0.15"/>
    <row r="138" ht="13.5" customHeight="1" x14ac:dyDescent="0.15"/>
    <row r="139" ht="13.5" customHeight="1" x14ac:dyDescent="0.15"/>
    <row r="140" ht="13.5" customHeight="1" x14ac:dyDescent="0.15"/>
    <row r="141" ht="13.5" customHeight="1" x14ac:dyDescent="0.15"/>
  </sheetData>
  <mergeCells count="1">
    <mergeCell ref="B1:M1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2018-09-04T06:08:58Z</dcterms:created>
  <dcterms:modified xsi:type="dcterms:W3CDTF">2019-06-10T02:41:12Z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